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tL7\Downloads\"/>
    </mc:Choice>
  </mc:AlternateContent>
  <xr:revisionPtr revIDLastSave="0" documentId="13_ncr:1_{30A4F1C9-452B-4A02-98D0-D3214318CF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ADR" sheetId="1" r:id="rId1"/>
    <sheet name="EURI" sheetId="2" r:id="rId2"/>
  </sheets>
  <definedNames>
    <definedName name="_xlnm.Print_Area" localSheetId="0">FEADR!$A$1:$N$30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H19" i="1"/>
  <c r="M9" i="1" s="1"/>
  <c r="G23" i="1" l="1"/>
  <c r="F23" i="1" l="1"/>
  <c r="M25" i="1"/>
  <c r="M26" i="1" s="1"/>
  <c r="G22" i="1"/>
  <c r="E22" i="1" l="1"/>
  <c r="F22" i="1"/>
  <c r="I13" i="1" l="1"/>
  <c r="I15" i="1"/>
  <c r="I17" i="1"/>
  <c r="I19" i="1"/>
  <c r="I11" i="1"/>
  <c r="M14" i="1" s="1"/>
  <c r="M17" i="1" s="1"/>
  <c r="I9" i="1"/>
</calcChain>
</file>

<file path=xl/sharedStrings.xml><?xml version="1.0" encoding="utf-8"?>
<sst xmlns="http://schemas.openxmlformats.org/spreadsheetml/2006/main" count="45" uniqueCount="36">
  <si>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</si>
  <si>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</si>
  <si>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</si>
  <si>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</si>
  <si>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</si>
  <si>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</si>
  <si>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</si>
  <si>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</si>
  <si>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</si>
  <si>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</si>
  <si>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</si>
  <si>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>CONTRIBUȚIA PUBLICĂ NERAMBURSABILĂ/ MĂSURĂ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</si>
  <si>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</si>
  <si>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Alocarea publică ACTUALĂ</t>
    </r>
    <r>
      <rPr>
        <b/>
        <sz val="11"/>
        <color rgb="FFFF0000"/>
        <rFont val="Calibri"/>
        <family val="2"/>
        <charset val="238"/>
      </rPr>
      <t>¹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</si>
  <si>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</si>
  <si>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</si>
  <si>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</si>
  <si>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 </t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</si>
  <si>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</si>
  <si>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</si>
  <si>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</si>
  <si>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</si>
  <si>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</si>
  <si>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</si>
  <si>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</si>
  <si>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r>
      <t xml:space="preserve">CONTRIBUȚIA PUBLICĂ NERAMBURSABILĂ/ MĂSURĂ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</si>
  <si>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r>
      <t xml:space="preserve">CONTRIBUȚIA PUBLICĂ NERAMBURSABILĂ/ PRIORITATE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</si>
  <si>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t>TOTAL GENERAL - EURI</t>
  </si>
  <si>
    <t xml:space="preserve">    Valoarea alocată sM 19.4 și procentul aferent acesteia se calculează prin raportare la valoarea totală a sM 19.2 FEADR + EURI  </t>
  </si>
  <si>
    <t>M5/2B</t>
  </si>
  <si>
    <t>M6/2A</t>
  </si>
  <si>
    <t>M4/3A</t>
  </si>
  <si>
    <t>50% sau 70%</t>
  </si>
  <si>
    <t>M1/6B</t>
  </si>
  <si>
    <t>M2/6B</t>
  </si>
  <si>
    <t>M3/6A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</si>
</sst>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Trebuchet MS"/>
      <family val="2"/>
    </font>
    <font>
      <b/>
      <sz val="11"/>
      <color theme="3"/>
      <name val="Trebuchet MS"/>
      <family val="2"/>
    </font>
    <font>
      <b/>
      <sz val="12"/>
      <color theme="3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3" borderId="10" xfId="1" applyFont="1" applyFill="1" applyBorder="1" applyAlignment="1">
      <alignment wrapText="1"/>
    </xf>
    <xf numFmtId="9" fontId="7" fillId="3" borderId="10" xfId="1" applyNumberFormat="1" applyFont="1" applyFill="1" applyBorder="1" applyAlignment="1">
      <alignment wrapText="1"/>
    </xf>
    <xf numFmtId="0" fontId="0" fillId="0" borderId="10" xfId="0" applyBorder="1"/>
    <xf numFmtId="0" fontId="7" fillId="2" borderId="10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3" fontId="7" fillId="0" borderId="3" xfId="1" applyNumberFormat="1" applyFont="1" applyFill="1" applyBorder="1" applyAlignment="1">
      <alignment wrapText="1"/>
    </xf>
    <xf numFmtId="3" fontId="7" fillId="0" borderId="1" xfId="1" applyNumberFormat="1" applyFont="1" applyFill="1" applyAlignment="1">
      <alignment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3" fontId="7" fillId="0" borderId="10" xfId="1" applyNumberFormat="1" applyFont="1" applyFill="1" applyBorder="1" applyAlignment="1">
      <alignment wrapText="1"/>
    </xf>
    <xf numFmtId="0" fontId="10" fillId="2" borderId="20" xfId="1" applyFont="1" applyBorder="1" applyAlignment="1">
      <alignment horizontal="center" vertical="center" wrapText="1"/>
    </xf>
    <xf numFmtId="0" fontId="10" fillId="2" borderId="12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49" fontId="7" fillId="2" borderId="13" xfId="1" applyNumberFormat="1" applyFont="1" applyBorder="1" applyAlignment="1">
      <alignment horizontal="center" vertical="center" wrapText="1"/>
    </xf>
    <xf numFmtId="0" fontId="10" fillId="2" borderId="1" xfId="1" applyFont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7" fillId="2" borderId="24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10" fontId="7" fillId="4" borderId="35" xfId="1" applyNumberFormat="1" applyFont="1" applyFill="1" applyBorder="1" applyAlignment="1">
      <alignment horizontal="center" wrapText="1"/>
    </xf>
    <xf numFmtId="0" fontId="7" fillId="5" borderId="31" xfId="1" applyFont="1" applyFill="1" applyBorder="1" applyAlignment="1">
      <alignment wrapText="1"/>
    </xf>
    <xf numFmtId="3" fontId="7" fillId="4" borderId="32" xfId="1" applyNumberFormat="1" applyFont="1" applyFill="1" applyBorder="1" applyAlignment="1">
      <alignment wrapText="1"/>
    </xf>
    <xf numFmtId="0" fontId="7" fillId="3" borderId="15" xfId="1" applyFont="1" applyFill="1" applyBorder="1" applyAlignment="1">
      <alignment wrapText="1"/>
    </xf>
    <xf numFmtId="9" fontId="7" fillId="3" borderId="15" xfId="1" applyNumberFormat="1" applyFont="1" applyFill="1" applyBorder="1" applyAlignment="1">
      <alignment wrapText="1"/>
    </xf>
    <xf numFmtId="3" fontId="7" fillId="5" borderId="31" xfId="1" applyNumberFormat="1" applyFont="1" applyFill="1" applyBorder="1" applyAlignment="1">
      <alignment wrapText="1"/>
    </xf>
    <xf numFmtId="49" fontId="7" fillId="2" borderId="38" xfId="1" applyNumberFormat="1" applyFont="1" applyBorder="1" applyAlignment="1">
      <alignment horizontal="center" vertical="center" wrapText="1"/>
    </xf>
    <xf numFmtId="4" fontId="7" fillId="4" borderId="13" xfId="1" applyNumberFormat="1" applyFont="1" applyFill="1" applyBorder="1" applyAlignment="1">
      <alignment wrapText="1"/>
    </xf>
    <xf numFmtId="4" fontId="7" fillId="5" borderId="20" xfId="1" applyNumberFormat="1" applyFont="1" applyFill="1" applyBorder="1" applyAlignment="1">
      <alignment wrapText="1"/>
    </xf>
    <xf numFmtId="4" fontId="7" fillId="3" borderId="15" xfId="1" applyNumberFormat="1" applyFont="1" applyFill="1" applyBorder="1" applyAlignment="1">
      <alignment wrapText="1"/>
    </xf>
    <xf numFmtId="4" fontId="7" fillId="3" borderId="10" xfId="1" applyNumberFormat="1" applyFont="1" applyFill="1" applyBorder="1" applyAlignment="1">
      <alignment wrapText="1"/>
    </xf>
    <xf numFmtId="4" fontId="10" fillId="3" borderId="10" xfId="1" applyNumberFormat="1" applyFont="1" applyFill="1" applyBorder="1" applyAlignment="1">
      <alignment wrapText="1"/>
    </xf>
    <xf numFmtId="10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0" fontId="7" fillId="2" borderId="15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left" vertical="top" wrapText="1"/>
    </xf>
    <xf numFmtId="0" fontId="7" fillId="4" borderId="34" xfId="1" applyFont="1" applyFill="1" applyBorder="1" applyAlignment="1">
      <alignment horizontal="left" vertical="top" wrapText="1"/>
    </xf>
    <xf numFmtId="0" fontId="7" fillId="4" borderId="32" xfId="1" applyFont="1" applyFill="1" applyBorder="1" applyAlignment="1">
      <alignment horizontal="left" vertical="top" wrapText="1"/>
    </xf>
    <xf numFmtId="49" fontId="7" fillId="2" borderId="14" xfId="1" applyNumberFormat="1" applyFont="1" applyBorder="1" applyAlignment="1">
      <alignment horizontal="center" vertical="center" wrapText="1"/>
    </xf>
    <xf numFmtId="49" fontId="7" fillId="2" borderId="19" xfId="1" applyNumberFormat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4" fontId="7" fillId="3" borderId="15" xfId="1" applyNumberFormat="1" applyFont="1" applyFill="1" applyBorder="1" applyAlignment="1">
      <alignment horizontal="center" wrapText="1"/>
    </xf>
    <xf numFmtId="4" fontId="7" fillId="3" borderId="10" xfId="1" applyNumberFormat="1" applyFont="1" applyFill="1" applyBorder="1" applyAlignment="1">
      <alignment horizontal="center" wrapText="1"/>
    </xf>
    <xf numFmtId="10" fontId="7" fillId="3" borderId="36" xfId="1" applyNumberFormat="1" applyFont="1" applyFill="1" applyBorder="1" applyAlignment="1">
      <alignment horizontal="center" wrapText="1"/>
    </xf>
    <xf numFmtId="10" fontId="7" fillId="3" borderId="25" xfId="1" applyNumberFormat="1" applyFont="1" applyFill="1" applyBorder="1" applyAlignment="1">
      <alignment horizontal="center"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7" fillId="5" borderId="7" xfId="1" applyNumberFormat="1" applyFont="1" applyFill="1" applyBorder="1" applyAlignment="1">
      <alignment horizontal="center" wrapText="1"/>
    </xf>
    <xf numFmtId="4" fontId="7" fillId="5" borderId="5" xfId="1" applyNumberFormat="1" applyFont="1" applyFill="1" applyBorder="1" applyAlignment="1">
      <alignment horizontal="center" wrapText="1"/>
    </xf>
    <xf numFmtId="4" fontId="7" fillId="5" borderId="8" xfId="1" applyNumberFormat="1" applyFont="1" applyFill="1" applyBorder="1" applyAlignment="1">
      <alignment horizontal="center" wrapText="1"/>
    </xf>
    <xf numFmtId="49" fontId="7" fillId="2" borderId="37" xfId="1" applyNumberFormat="1" applyFont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wrapText="1"/>
    </xf>
    <xf numFmtId="0" fontId="7" fillId="5" borderId="29" xfId="1" applyFont="1" applyFill="1" applyBorder="1" applyAlignment="1">
      <alignment horizontal="center" wrapText="1"/>
    </xf>
    <xf numFmtId="0" fontId="7" fillId="5" borderId="30" xfId="1" applyFont="1" applyFill="1" applyBorder="1" applyAlignment="1">
      <alignment horizontal="center" wrapText="1"/>
    </xf>
    <xf numFmtId="3" fontId="7" fillId="3" borderId="25" xfId="1" applyNumberFormat="1" applyFont="1" applyFill="1" applyBorder="1" applyAlignment="1">
      <alignment horizontal="center" wrapText="1"/>
    </xf>
    <xf numFmtId="49" fontId="7" fillId="2" borderId="26" xfId="1" applyNumberFormat="1" applyFont="1" applyBorder="1" applyAlignment="1">
      <alignment horizontal="center" vertical="center" wrapText="1"/>
    </xf>
    <xf numFmtId="49" fontId="7" fillId="2" borderId="27" xfId="1" applyNumberFormat="1" applyFont="1" applyBorder="1" applyAlignment="1">
      <alignment horizontal="center" vertical="center" wrapText="1"/>
    </xf>
    <xf numFmtId="0" fontId="15" fillId="0" borderId="10" xfId="0" applyFont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>
      <selection activeCell="H27" sqref="H27"/>
    </sheetView>
  </sheetViews>
  <sheetFormatPr defaultRowHeight="14.4" x14ac:dyDescent="0.3"/>
  <cols>
    <col min="1" max="1" width="16" customWidth="1"/>
    <col min="2" max="2" width="16.5546875" customWidth="1"/>
    <col min="3" max="3" width="17.44140625" customWidth="1"/>
    <col min="4" max="4" width="17.6640625" customWidth="1"/>
    <col min="5" max="5" width="16.88671875" customWidth="1"/>
    <col min="6" max="6" width="15.44140625" customWidth="1"/>
    <col min="7" max="7" width="17.44140625" customWidth="1"/>
    <col min="8" max="8" width="24.109375" customWidth="1"/>
    <col min="9" max="9" width="17.5546875" customWidth="1"/>
    <col min="13" max="13" width="11.6640625" bestFit="1" customWidth="1"/>
    <col min="15" max="15" width="11.6640625" bestFit="1" customWidth="1"/>
  </cols>
  <sheetData>
    <row r="1" spans="1:13" ht="16.5" customHeight="1" x14ac:dyDescent="0.3">
      <c r="A1" s="7" t="s">
        <v>19</v>
      </c>
      <c r="B1" s="5"/>
      <c r="C1" s="5"/>
      <c r="D1" s="5"/>
      <c r="E1" s="5"/>
      <c r="F1" s="5"/>
      <c r="G1" s="5"/>
      <c r="H1" s="5"/>
      <c r="I1" s="5"/>
      <c r="J1" s="2"/>
      <c r="K1" s="2"/>
    </row>
    <row r="2" spans="1:13" x14ac:dyDescent="0.3">
      <c r="A2" s="17"/>
      <c r="B2" s="5"/>
      <c r="C2" s="5"/>
      <c r="D2" s="5"/>
      <c r="E2" s="5"/>
      <c r="F2" s="5"/>
      <c r="G2" s="5"/>
      <c r="H2" s="5"/>
      <c r="I2" s="5"/>
      <c r="J2" s="2"/>
      <c r="K2" s="2"/>
    </row>
    <row r="3" spans="1:13" ht="57.6" x14ac:dyDescent="0.3">
      <c r="A3" s="12" t="s">
        <v>9</v>
      </c>
      <c r="B3" s="16" t="s">
        <v>10</v>
      </c>
      <c r="C3" s="13" t="s">
        <v>8</v>
      </c>
      <c r="E3" s="2" t="s">
        <v>17</v>
      </c>
      <c r="F3" s="2"/>
      <c r="G3" s="2"/>
      <c r="H3" s="5"/>
      <c r="I3" s="5"/>
      <c r="J3" s="2"/>
      <c r="K3" s="2"/>
    </row>
    <row r="4" spans="1:13" x14ac:dyDescent="0.3">
      <c r="A4" s="18">
        <v>896</v>
      </c>
      <c r="B4" s="14">
        <v>33029</v>
      </c>
      <c r="C4" s="15">
        <v>2734622.6</v>
      </c>
      <c r="E4" s="2"/>
      <c r="F4" s="2"/>
      <c r="G4" s="2"/>
      <c r="H4" s="5"/>
      <c r="I4" s="5"/>
      <c r="J4" s="2"/>
      <c r="K4" s="2"/>
    </row>
    <row r="5" spans="1:13" x14ac:dyDescent="0.3">
      <c r="A5" s="5"/>
      <c r="B5" s="5"/>
      <c r="C5" s="5"/>
      <c r="D5" s="5"/>
      <c r="E5" s="5"/>
      <c r="F5" s="5"/>
      <c r="G5" s="5"/>
      <c r="H5" s="5"/>
      <c r="I5" s="5"/>
      <c r="J5" s="2"/>
      <c r="K5" s="2"/>
    </row>
    <row r="6" spans="1:13" ht="15" thickBot="1" x14ac:dyDescent="0.35">
      <c r="A6" s="5"/>
      <c r="B6" s="5"/>
      <c r="C6" s="5"/>
      <c r="D6" s="5"/>
      <c r="E6" s="5"/>
      <c r="F6" s="5"/>
      <c r="G6" s="5"/>
      <c r="H6" s="5"/>
      <c r="I6" s="5"/>
      <c r="J6" s="2"/>
      <c r="K6" s="2"/>
    </row>
    <row r="7" spans="1:13" ht="71.25" customHeight="1" x14ac:dyDescent="0.3">
      <c r="A7" s="50" t="s">
        <v>7</v>
      </c>
      <c r="B7" s="43" t="s">
        <v>0</v>
      </c>
      <c r="C7" s="43" t="s">
        <v>1</v>
      </c>
      <c r="D7" s="52" t="s">
        <v>2</v>
      </c>
      <c r="E7" s="54" t="s">
        <v>11</v>
      </c>
      <c r="F7" s="55"/>
      <c r="G7" s="55"/>
      <c r="H7" s="43" t="s">
        <v>3</v>
      </c>
      <c r="I7" s="45" t="s">
        <v>12</v>
      </c>
      <c r="J7" s="2"/>
      <c r="K7" s="2"/>
    </row>
    <row r="8" spans="1:13" ht="58.2" thickBot="1" x14ac:dyDescent="0.35">
      <c r="A8" s="51"/>
      <c r="B8" s="44"/>
      <c r="C8" s="44"/>
      <c r="D8" s="53"/>
      <c r="E8" s="19" t="s">
        <v>13</v>
      </c>
      <c r="F8" s="19" t="s">
        <v>18</v>
      </c>
      <c r="G8" s="20" t="s">
        <v>4</v>
      </c>
      <c r="H8" s="44"/>
      <c r="I8" s="46"/>
      <c r="J8" s="2"/>
      <c r="K8" s="2"/>
    </row>
    <row r="9" spans="1:13" x14ac:dyDescent="0.3">
      <c r="A9" s="50" t="s">
        <v>6</v>
      </c>
      <c r="B9" s="56">
        <v>1</v>
      </c>
      <c r="C9" s="31"/>
      <c r="D9" s="32"/>
      <c r="E9" s="37"/>
      <c r="F9" s="37"/>
      <c r="G9" s="37"/>
      <c r="H9" s="58"/>
      <c r="I9" s="60">
        <f>H9/$E$24</f>
        <v>0</v>
      </c>
      <c r="J9" s="2"/>
      <c r="K9" s="2"/>
      <c r="M9" s="41">
        <f>H11+H13+H19</f>
        <v>2170032.0500000003</v>
      </c>
    </row>
    <row r="10" spans="1:13" x14ac:dyDescent="0.3">
      <c r="A10" s="68"/>
      <c r="B10" s="57"/>
      <c r="C10" s="11"/>
      <c r="D10" s="10"/>
      <c r="E10" s="38"/>
      <c r="F10" s="38"/>
      <c r="G10" s="38"/>
      <c r="H10" s="59"/>
      <c r="I10" s="61"/>
      <c r="J10" s="2"/>
      <c r="K10" s="2"/>
    </row>
    <row r="11" spans="1:13" x14ac:dyDescent="0.3">
      <c r="A11" s="68"/>
      <c r="B11" s="57">
        <v>2</v>
      </c>
      <c r="C11" s="9" t="s">
        <v>29</v>
      </c>
      <c r="D11" s="10">
        <v>1</v>
      </c>
      <c r="E11" s="38">
        <v>40000</v>
      </c>
      <c r="F11" s="38">
        <v>0</v>
      </c>
      <c r="G11" s="38">
        <v>40000</v>
      </c>
      <c r="H11" s="59">
        <v>100000</v>
      </c>
      <c r="I11" s="61">
        <f>H11/$E$24</f>
        <v>3.6568117297063218E-2</v>
      </c>
      <c r="J11" s="2"/>
      <c r="K11" s="2"/>
    </row>
    <row r="12" spans="1:13" x14ac:dyDescent="0.3">
      <c r="A12" s="68"/>
      <c r="B12" s="57"/>
      <c r="C12" s="9" t="s">
        <v>30</v>
      </c>
      <c r="D12" s="10">
        <v>1</v>
      </c>
      <c r="E12" s="38">
        <v>60000</v>
      </c>
      <c r="F12" s="38">
        <v>0</v>
      </c>
      <c r="G12" s="38">
        <v>60000</v>
      </c>
      <c r="H12" s="59"/>
      <c r="I12" s="61"/>
      <c r="J12" s="2"/>
      <c r="K12" s="2"/>
    </row>
    <row r="13" spans="1:13" x14ac:dyDescent="0.3">
      <c r="A13" s="68"/>
      <c r="B13" s="57">
        <v>3</v>
      </c>
      <c r="C13" s="9" t="s">
        <v>31</v>
      </c>
      <c r="D13" s="9" t="s">
        <v>32</v>
      </c>
      <c r="E13" s="38">
        <v>249990</v>
      </c>
      <c r="F13" s="38"/>
      <c r="G13" s="39">
        <v>248270.2</v>
      </c>
      <c r="H13" s="59">
        <v>248270.2</v>
      </c>
      <c r="I13" s="61">
        <f t="shared" ref="I13" si="0">H13/$E$24</f>
        <v>9.078773794965346E-2</v>
      </c>
      <c r="J13" s="2"/>
      <c r="K13" s="2"/>
    </row>
    <row r="14" spans="1:13" x14ac:dyDescent="0.3">
      <c r="A14" s="68"/>
      <c r="B14" s="57"/>
      <c r="C14" s="9"/>
      <c r="D14" s="9"/>
      <c r="E14" s="38"/>
      <c r="F14" s="38"/>
      <c r="G14" s="38"/>
      <c r="H14" s="59"/>
      <c r="I14" s="61"/>
      <c r="J14" s="2"/>
      <c r="K14" s="2"/>
      <c r="M14" s="40">
        <f>I11+I13+I19</f>
        <v>0.79353986542786559</v>
      </c>
    </row>
    <row r="15" spans="1:13" x14ac:dyDescent="0.3">
      <c r="A15" s="68"/>
      <c r="B15" s="57">
        <v>4</v>
      </c>
      <c r="C15" s="9"/>
      <c r="D15" s="9"/>
      <c r="E15" s="38"/>
      <c r="F15" s="38"/>
      <c r="G15" s="38"/>
      <c r="H15" s="59"/>
      <c r="I15" s="61">
        <f t="shared" ref="I15" si="1">H15/$E$24</f>
        <v>0</v>
      </c>
      <c r="J15" s="2"/>
      <c r="K15" s="2"/>
    </row>
    <row r="16" spans="1:13" x14ac:dyDescent="0.3">
      <c r="A16" s="68"/>
      <c r="B16" s="57"/>
      <c r="C16" s="9"/>
      <c r="D16" s="9"/>
      <c r="E16" s="38"/>
      <c r="F16" s="38"/>
      <c r="G16" s="38"/>
      <c r="H16" s="59"/>
      <c r="I16" s="61"/>
      <c r="J16" s="2"/>
      <c r="K16" s="2"/>
    </row>
    <row r="17" spans="1:13" x14ac:dyDescent="0.3">
      <c r="A17" s="68"/>
      <c r="B17" s="57">
        <v>5</v>
      </c>
      <c r="C17" s="9"/>
      <c r="D17" s="10"/>
      <c r="E17" s="38"/>
      <c r="F17" s="38"/>
      <c r="G17" s="38"/>
      <c r="H17" s="59"/>
      <c r="I17" s="61">
        <f t="shared" ref="I17" si="2">H17/$E$24</f>
        <v>0</v>
      </c>
      <c r="J17" s="2"/>
      <c r="K17" s="2"/>
      <c r="M17" s="40">
        <f>M14+I23</f>
        <v>0.99213986542786559</v>
      </c>
    </row>
    <row r="18" spans="1:13" x14ac:dyDescent="0.3">
      <c r="A18" s="68"/>
      <c r="B18" s="57"/>
      <c r="C18" s="9"/>
      <c r="D18" s="9"/>
      <c r="E18" s="38"/>
      <c r="F18" s="38"/>
      <c r="G18" s="38"/>
      <c r="H18" s="59"/>
      <c r="I18" s="61"/>
      <c r="J18" s="2"/>
      <c r="K18" s="2"/>
    </row>
    <row r="19" spans="1:13" x14ac:dyDescent="0.3">
      <c r="A19" s="68"/>
      <c r="B19" s="57">
        <v>6</v>
      </c>
      <c r="C19" s="9" t="s">
        <v>33</v>
      </c>
      <c r="D19" s="10">
        <v>1</v>
      </c>
      <c r="E19" s="38">
        <v>1034114.31</v>
      </c>
      <c r="F19" s="38">
        <v>0</v>
      </c>
      <c r="G19" s="39">
        <v>1031761.85</v>
      </c>
      <c r="H19" s="59">
        <f>G19+G20+G21</f>
        <v>1821761.85</v>
      </c>
      <c r="I19" s="61">
        <f t="shared" ref="I19" si="3">H19/$E$24</f>
        <v>0.66618401018114892</v>
      </c>
      <c r="J19" s="2"/>
      <c r="K19" s="2"/>
    </row>
    <row r="20" spans="1:13" x14ac:dyDescent="0.3">
      <c r="A20" s="68"/>
      <c r="B20" s="57"/>
      <c r="C20" s="9" t="s">
        <v>34</v>
      </c>
      <c r="D20" s="10">
        <v>1</v>
      </c>
      <c r="E20" s="38">
        <v>200000</v>
      </c>
      <c r="F20" s="38">
        <v>0</v>
      </c>
      <c r="G20" s="38">
        <v>200000</v>
      </c>
      <c r="H20" s="59"/>
      <c r="I20" s="61"/>
      <c r="J20" s="2"/>
      <c r="K20" s="2"/>
    </row>
    <row r="21" spans="1:13" x14ac:dyDescent="0.3">
      <c r="A21" s="68"/>
      <c r="B21" s="57"/>
      <c r="C21" s="9" t="s">
        <v>35</v>
      </c>
      <c r="D21" s="10">
        <v>1</v>
      </c>
      <c r="E21" s="38">
        <v>310000</v>
      </c>
      <c r="F21" s="38">
        <v>275927.74</v>
      </c>
      <c r="G21" s="38">
        <v>590000</v>
      </c>
      <c r="H21" s="59"/>
      <c r="I21" s="61"/>
      <c r="J21" s="2"/>
      <c r="K21" s="2"/>
    </row>
    <row r="22" spans="1:13" ht="15" thickBot="1" x14ac:dyDescent="0.35">
      <c r="A22" s="69" t="s">
        <v>22</v>
      </c>
      <c r="B22" s="70"/>
      <c r="C22" s="70"/>
      <c r="D22" s="71"/>
      <c r="E22" s="36">
        <f>SUM(E9:E21)</f>
        <v>1894104.31</v>
      </c>
      <c r="F22" s="36">
        <f>SUM(F9:F21)</f>
        <v>275927.74</v>
      </c>
      <c r="G22" s="36">
        <f>SUM(G9:G21)</f>
        <v>2170032.0499999998</v>
      </c>
      <c r="H22" s="36"/>
      <c r="I22" s="33"/>
      <c r="J22" s="2"/>
      <c r="K22" s="2"/>
    </row>
    <row r="23" spans="1:13" ht="30" customHeight="1" x14ac:dyDescent="0.3">
      <c r="A23" s="22" t="s">
        <v>5</v>
      </c>
      <c r="B23" s="47" t="s">
        <v>15</v>
      </c>
      <c r="C23" s="48"/>
      <c r="D23" s="49"/>
      <c r="E23" s="35">
        <v>469471</v>
      </c>
      <c r="F23" s="35">
        <f>G23-E23</f>
        <v>95119.554164000088</v>
      </c>
      <c r="G23" s="35">
        <f>(E24+EURI!E20)*FEADR!I23</f>
        <v>564590.55416400009</v>
      </c>
      <c r="H23" s="30"/>
      <c r="I23" s="28">
        <v>0.1986</v>
      </c>
      <c r="J23" s="26"/>
      <c r="K23" s="2"/>
      <c r="M23" s="41">
        <f>G11+G12+G13+G19+G20+G21</f>
        <v>2170032.0499999998</v>
      </c>
    </row>
    <row r="24" spans="1:13" ht="15" thickBot="1" x14ac:dyDescent="0.35">
      <c r="A24" s="62" t="s">
        <v>20</v>
      </c>
      <c r="B24" s="63"/>
      <c r="C24" s="63"/>
      <c r="D24" s="64"/>
      <c r="E24" s="65">
        <v>2734622.6</v>
      </c>
      <c r="F24" s="66"/>
      <c r="G24" s="66"/>
      <c r="H24" s="66"/>
      <c r="I24" s="67"/>
      <c r="J24" s="2"/>
      <c r="K24" s="2"/>
    </row>
    <row r="25" spans="1:13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41">
        <f>G23</f>
        <v>564590.55416400009</v>
      </c>
    </row>
    <row r="26" spans="1:13" s="1" customFormat="1" ht="16.8" x14ac:dyDescent="0.3">
      <c r="A26" s="3"/>
      <c r="B26" s="4"/>
      <c r="C26" s="4"/>
      <c r="D26" s="4"/>
      <c r="E26" s="4"/>
      <c r="F26" s="4"/>
      <c r="G26" s="4"/>
      <c r="H26" s="4"/>
      <c r="I26" s="4"/>
      <c r="J26" s="5"/>
      <c r="K26" s="5"/>
      <c r="M26" s="42">
        <f>SUM(M23:M25)</f>
        <v>2734622.6041639997</v>
      </c>
    </row>
    <row r="27" spans="1:13" s="1" customFormat="1" ht="16.8" x14ac:dyDescent="0.3">
      <c r="A27" s="3" t="s">
        <v>21</v>
      </c>
      <c r="B27" s="3"/>
      <c r="C27" s="4"/>
      <c r="D27" s="4"/>
      <c r="E27" s="4"/>
      <c r="F27" s="4"/>
      <c r="G27" s="4"/>
      <c r="H27" s="4"/>
      <c r="I27" s="4"/>
      <c r="J27" s="5"/>
      <c r="K27" s="5"/>
    </row>
    <row r="28" spans="1:13" s="1" customFormat="1" ht="16.8" x14ac:dyDescent="0.3">
      <c r="A28" s="3" t="s">
        <v>14</v>
      </c>
      <c r="B28" s="3"/>
      <c r="C28" s="3"/>
      <c r="D28" s="4"/>
      <c r="E28" s="4"/>
      <c r="F28" s="4"/>
      <c r="G28" s="4"/>
      <c r="H28" s="4"/>
      <c r="I28" s="4"/>
      <c r="J28" s="5"/>
      <c r="K28" s="5"/>
    </row>
    <row r="29" spans="1:13" s="1" customFormat="1" ht="16.8" x14ac:dyDescent="0.3">
      <c r="A29" s="3" t="s">
        <v>16</v>
      </c>
      <c r="B29" s="4"/>
      <c r="C29" s="4"/>
      <c r="D29" s="4"/>
      <c r="E29" s="4"/>
      <c r="F29" s="4"/>
      <c r="G29" s="4"/>
      <c r="H29" s="4"/>
      <c r="I29" s="4"/>
      <c r="J29" s="5"/>
      <c r="K29" s="5"/>
    </row>
    <row r="30" spans="1:13" s="1" customFormat="1" x14ac:dyDescent="0.3">
      <c r="A30" s="27" t="s">
        <v>28</v>
      </c>
      <c r="B30" s="4"/>
      <c r="C30" s="4"/>
      <c r="D30" s="4"/>
      <c r="E30" s="4"/>
      <c r="F30" s="4"/>
      <c r="G30" s="4"/>
      <c r="H30" s="4"/>
      <c r="I30" s="4"/>
      <c r="J30" s="5"/>
      <c r="K30" s="5"/>
    </row>
    <row r="31" spans="1:13" s="1" customFormat="1" ht="16.8" x14ac:dyDescent="0.3">
      <c r="A31" s="3"/>
      <c r="B31" s="4"/>
      <c r="C31" s="4"/>
      <c r="D31" s="4"/>
      <c r="E31" s="4"/>
      <c r="F31" s="4"/>
      <c r="G31" s="4"/>
      <c r="H31" s="4"/>
      <c r="I31" s="4"/>
      <c r="J31" s="5"/>
      <c r="K31" s="5"/>
    </row>
    <row r="32" spans="1:13" s="1" customFormat="1" x14ac:dyDescent="0.3">
      <c r="A32" s="6"/>
      <c r="B32" s="4"/>
      <c r="C32" s="4"/>
      <c r="D32" s="4"/>
      <c r="E32" s="4"/>
      <c r="F32" s="4"/>
      <c r="G32" s="4"/>
      <c r="H32" s="4"/>
      <c r="I32" s="4"/>
      <c r="J32" s="5"/>
      <c r="K32" s="5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30">
    <mergeCell ref="A24:D24"/>
    <mergeCell ref="E24:I24"/>
    <mergeCell ref="I17:I18"/>
    <mergeCell ref="B19:B21"/>
    <mergeCell ref="H19:H21"/>
    <mergeCell ref="I19:I21"/>
    <mergeCell ref="A9:A21"/>
    <mergeCell ref="I13:I14"/>
    <mergeCell ref="B15:B16"/>
    <mergeCell ref="H15:H16"/>
    <mergeCell ref="I15:I16"/>
    <mergeCell ref="B17:B18"/>
    <mergeCell ref="H17:H18"/>
    <mergeCell ref="A22:D22"/>
    <mergeCell ref="H7:H8"/>
    <mergeCell ref="I7:I8"/>
    <mergeCell ref="B23:D23"/>
    <mergeCell ref="A7:A8"/>
    <mergeCell ref="B7:B8"/>
    <mergeCell ref="C7:C8"/>
    <mergeCell ref="D7:D8"/>
    <mergeCell ref="E7:G7"/>
    <mergeCell ref="B9:B10"/>
    <mergeCell ref="H9:H10"/>
    <mergeCell ref="I9:I10"/>
    <mergeCell ref="B11:B12"/>
    <mergeCell ref="H11:H12"/>
    <mergeCell ref="I11:I12"/>
    <mergeCell ref="B13:B14"/>
    <mergeCell ref="H13:H14"/>
  </mergeCells>
  <pageMargins left="0.7" right="0.7" top="0.75" bottom="1.5" header="0.3" footer="0.3"/>
  <pageSetup paperSize="9" scale="75" orientation="landscape" r:id="rId1"/>
  <ignoredErrors>
    <ignoredError sqref="A9 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>
      <selection activeCell="H17" sqref="H17"/>
    </sheetView>
  </sheetViews>
  <sheetFormatPr defaultRowHeight="14.4" x14ac:dyDescent="0.3"/>
  <cols>
    <col min="1" max="1" width="18.5546875" customWidth="1"/>
    <col min="2" max="2" width="19.109375" customWidth="1"/>
    <col min="3" max="3" width="18.88671875" customWidth="1"/>
    <col min="4" max="4" width="16.109375" customWidth="1"/>
    <col min="5" max="5" width="23.88671875" customWidth="1"/>
    <col min="6" max="6" width="22.6640625" customWidth="1"/>
  </cols>
  <sheetData>
    <row r="1" spans="1:6" x14ac:dyDescent="0.3">
      <c r="A1" s="7" t="s">
        <v>23</v>
      </c>
      <c r="B1" s="5"/>
      <c r="C1" s="5"/>
      <c r="D1" s="5"/>
      <c r="E1" s="5"/>
      <c r="F1" s="5"/>
    </row>
    <row r="2" spans="1:6" x14ac:dyDescent="0.3">
      <c r="A2" s="17"/>
      <c r="B2" s="5"/>
      <c r="C2" s="5"/>
      <c r="D2" s="5"/>
      <c r="E2" s="5"/>
      <c r="F2" s="5"/>
    </row>
    <row r="3" spans="1:6" ht="43.2" x14ac:dyDescent="0.3">
      <c r="A3" s="12" t="s">
        <v>9</v>
      </c>
      <c r="B3" s="16" t="s">
        <v>10</v>
      </c>
      <c r="C3" s="23" t="s">
        <v>24</v>
      </c>
      <c r="E3" s="2"/>
      <c r="F3" s="5"/>
    </row>
    <row r="4" spans="1:6" x14ac:dyDescent="0.3">
      <c r="A4" s="18">
        <v>896</v>
      </c>
      <c r="B4" s="14">
        <v>33029</v>
      </c>
      <c r="C4" s="15">
        <v>108230.14</v>
      </c>
      <c r="E4" s="2"/>
      <c r="F4" s="5"/>
    </row>
    <row r="5" spans="1:6" x14ac:dyDescent="0.3">
      <c r="A5" s="5"/>
      <c r="B5" s="5"/>
      <c r="C5" s="5"/>
      <c r="D5" s="5"/>
      <c r="E5" s="5"/>
      <c r="F5" s="5"/>
    </row>
    <row r="6" spans="1:6" ht="15" thickBot="1" x14ac:dyDescent="0.35">
      <c r="A6" s="5"/>
      <c r="B6" s="5"/>
      <c r="C6" s="5"/>
      <c r="D6" s="5"/>
      <c r="E6" s="5"/>
      <c r="F6" s="5"/>
    </row>
    <row r="7" spans="1:6" ht="57.6" x14ac:dyDescent="0.3">
      <c r="A7" s="34" t="s">
        <v>7</v>
      </c>
      <c r="B7" s="24" t="s">
        <v>0</v>
      </c>
      <c r="C7" s="24" t="s">
        <v>1</v>
      </c>
      <c r="D7" s="24" t="s">
        <v>2</v>
      </c>
      <c r="E7" s="21" t="s">
        <v>25</v>
      </c>
      <c r="F7" s="25" t="s">
        <v>26</v>
      </c>
    </row>
    <row r="8" spans="1:6" x14ac:dyDescent="0.3">
      <c r="A8" s="73" t="s">
        <v>6</v>
      </c>
      <c r="B8" s="57">
        <v>1</v>
      </c>
      <c r="C8" s="9"/>
      <c r="D8" s="10"/>
      <c r="E8" s="38"/>
      <c r="F8" s="72"/>
    </row>
    <row r="9" spans="1:6" x14ac:dyDescent="0.3">
      <c r="A9" s="73"/>
      <c r="B9" s="57"/>
      <c r="C9" s="11"/>
      <c r="D9" s="10"/>
      <c r="E9" s="38"/>
      <c r="F9" s="72"/>
    </row>
    <row r="10" spans="1:6" x14ac:dyDescent="0.3">
      <c r="A10" s="73"/>
      <c r="B10" s="57">
        <v>2</v>
      </c>
      <c r="C10" s="9"/>
      <c r="D10" s="10"/>
      <c r="E10" s="38"/>
      <c r="F10" s="72"/>
    </row>
    <row r="11" spans="1:6" x14ac:dyDescent="0.3">
      <c r="A11" s="73"/>
      <c r="B11" s="57"/>
      <c r="C11" s="9"/>
      <c r="D11" s="9"/>
      <c r="E11" s="38"/>
      <c r="F11" s="72"/>
    </row>
    <row r="12" spans="1:6" x14ac:dyDescent="0.3">
      <c r="A12" s="73"/>
      <c r="B12" s="57">
        <v>3</v>
      </c>
      <c r="C12" s="9"/>
      <c r="D12" s="9"/>
      <c r="E12" s="38"/>
      <c r="F12" s="72"/>
    </row>
    <row r="13" spans="1:6" x14ac:dyDescent="0.3">
      <c r="A13" s="73"/>
      <c r="B13" s="57"/>
      <c r="C13" s="9"/>
      <c r="D13" s="9"/>
      <c r="E13" s="38"/>
      <c r="F13" s="72"/>
    </row>
    <row r="14" spans="1:6" x14ac:dyDescent="0.3">
      <c r="A14" s="73"/>
      <c r="B14" s="57">
        <v>4</v>
      </c>
      <c r="C14" s="9"/>
      <c r="D14" s="9"/>
      <c r="E14" s="38"/>
      <c r="F14" s="72"/>
    </row>
    <row r="15" spans="1:6" x14ac:dyDescent="0.3">
      <c r="A15" s="73"/>
      <c r="B15" s="57"/>
      <c r="C15" s="9"/>
      <c r="D15" s="9"/>
      <c r="E15" s="38"/>
      <c r="F15" s="72"/>
    </row>
    <row r="16" spans="1:6" x14ac:dyDescent="0.3">
      <c r="A16" s="73"/>
      <c r="B16" s="57">
        <v>5</v>
      </c>
      <c r="C16" s="9"/>
      <c r="D16" s="10"/>
      <c r="E16" s="38"/>
      <c r="F16" s="72"/>
    </row>
    <row r="17" spans="1:6" x14ac:dyDescent="0.3">
      <c r="A17" s="73"/>
      <c r="B17" s="57"/>
      <c r="C17" s="9"/>
      <c r="D17" s="9"/>
      <c r="E17" s="38"/>
      <c r="F17" s="72"/>
    </row>
    <row r="18" spans="1:6" x14ac:dyDescent="0.3">
      <c r="A18" s="73"/>
      <c r="B18" s="57">
        <v>6</v>
      </c>
      <c r="C18" s="9" t="s">
        <v>34</v>
      </c>
      <c r="D18" s="10">
        <v>1</v>
      </c>
      <c r="E18" s="38">
        <v>8230.14</v>
      </c>
      <c r="F18" s="72">
        <v>108230.14</v>
      </c>
    </row>
    <row r="19" spans="1:6" ht="15.6" x14ac:dyDescent="0.3">
      <c r="A19" s="74"/>
      <c r="B19" s="57"/>
      <c r="C19" s="75" t="s">
        <v>35</v>
      </c>
      <c r="D19" s="10">
        <v>1</v>
      </c>
      <c r="E19" s="38">
        <v>100000</v>
      </c>
      <c r="F19" s="72"/>
    </row>
    <row r="20" spans="1:6" ht="15" customHeight="1" thickBot="1" x14ac:dyDescent="0.35">
      <c r="A20" s="69" t="s">
        <v>27</v>
      </c>
      <c r="B20" s="70"/>
      <c r="C20" s="70"/>
      <c r="D20" s="71"/>
      <c r="E20" s="36">
        <v>108230.14</v>
      </c>
      <c r="F20" s="29"/>
    </row>
    <row r="21" spans="1:6" x14ac:dyDescent="0.3">
      <c r="A21" s="2"/>
      <c r="B21" s="2"/>
      <c r="C21" s="2"/>
      <c r="D21" s="2"/>
      <c r="E21" s="2"/>
      <c r="F21" s="2"/>
    </row>
    <row r="22" spans="1:6" ht="16.8" x14ac:dyDescent="0.3">
      <c r="A22" s="3"/>
      <c r="B22" s="4"/>
      <c r="C22" s="4"/>
      <c r="D22" s="4"/>
      <c r="E22" s="4"/>
      <c r="F22" s="4"/>
    </row>
    <row r="23" spans="1:6" ht="16.8" x14ac:dyDescent="0.3">
      <c r="A23" s="3"/>
      <c r="B23" s="3"/>
      <c r="C23" s="4"/>
      <c r="D23" s="4"/>
      <c r="E23" s="4"/>
      <c r="F23" s="4"/>
    </row>
    <row r="24" spans="1:6" ht="16.8" x14ac:dyDescent="0.3">
      <c r="A24" s="3"/>
      <c r="B24" s="3"/>
      <c r="C24" s="3"/>
      <c r="D24" s="4"/>
      <c r="E24" s="4"/>
      <c r="F24" s="4"/>
    </row>
    <row r="25" spans="1:6" ht="16.8" x14ac:dyDescent="0.3">
      <c r="A25" s="3"/>
      <c r="B25" s="4"/>
      <c r="C25" s="4"/>
      <c r="D25" s="4"/>
      <c r="E25" s="4"/>
      <c r="F25" s="4"/>
    </row>
    <row r="26" spans="1:6" x14ac:dyDescent="0.3">
      <c r="A26" s="8"/>
      <c r="B26" s="4"/>
      <c r="C26" s="4"/>
      <c r="D26" s="4"/>
      <c r="E26" s="4"/>
      <c r="F26" s="4"/>
    </row>
  </sheetData>
  <mergeCells count="14">
    <mergeCell ref="B16:B17"/>
    <mergeCell ref="F16:F17"/>
    <mergeCell ref="B18:B19"/>
    <mergeCell ref="F18:F19"/>
    <mergeCell ref="A20:D20"/>
    <mergeCell ref="A8:A19"/>
    <mergeCell ref="B8:B9"/>
    <mergeCell ref="F8:F9"/>
    <mergeCell ref="B10:B11"/>
    <mergeCell ref="F10:F11"/>
    <mergeCell ref="B12:B13"/>
    <mergeCell ref="F12:F13"/>
    <mergeCell ref="B14:B15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FEADR</vt:lpstr>
      <vt:lpstr>EURI</vt:lpstr>
      <vt:lpstr>FEADR!Print_Area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Adina Mica</cp:lastModifiedBy>
  <cp:lastPrinted>2022-08-22T06:17:05Z</cp:lastPrinted>
  <dcterms:created xsi:type="dcterms:W3CDTF">2016-01-12T11:18:24Z</dcterms:created>
  <dcterms:modified xsi:type="dcterms:W3CDTF">2023-02-16T18:23:23Z</dcterms:modified>
</cp:coreProperties>
</file>